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SIDANG\"/>
    </mc:Choice>
  </mc:AlternateContent>
  <xr:revisionPtr revIDLastSave="0" documentId="13_ncr:1_{B139763B-6A50-4D36-A21F-A773FF550D2E}" xr6:coauthVersionLast="47" xr6:coauthVersionMax="47" xr10:uidLastSave="{00000000-0000-0000-0000-000000000000}"/>
  <bookViews>
    <workbookView xWindow="1860" yWindow="1860" windowWidth="14400" windowHeight="7270" activeTab="1" xr2:uid="{AEF8628A-32E8-48B6-BADD-FF330CD04C87}"/>
  </bookViews>
  <sheets>
    <sheet name="Produksi " sheetId="3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G3" i="3"/>
  <c r="G4" i="3"/>
  <c r="G5" i="3"/>
  <c r="G6" i="3"/>
  <c r="G7" i="3"/>
  <c r="G8" i="3"/>
  <c r="G9" i="3"/>
  <c r="G10" i="3"/>
  <c r="G11" i="3"/>
  <c r="G12" i="3"/>
  <c r="G13" i="3"/>
  <c r="G2" i="3"/>
  <c r="D3" i="3"/>
  <c r="D4" i="3"/>
  <c r="D5" i="3"/>
  <c r="D6" i="3"/>
  <c r="E6" i="3" s="1"/>
  <c r="D7" i="3"/>
  <c r="E7" i="3" s="1"/>
  <c r="D8" i="3"/>
  <c r="D9" i="3"/>
  <c r="D10" i="3"/>
  <c r="D11" i="3"/>
  <c r="D12" i="3"/>
  <c r="D13" i="3"/>
  <c r="D2" i="3"/>
  <c r="E5" i="3"/>
  <c r="E13" i="3"/>
  <c r="D15" i="1"/>
  <c r="E15" i="1"/>
  <c r="E3" i="3"/>
  <c r="B13" i="1"/>
  <c r="B14" i="1"/>
  <c r="D14" i="1" s="1"/>
  <c r="B12" i="1"/>
  <c r="B5" i="1"/>
  <c r="B6" i="1"/>
  <c r="B4" i="1"/>
  <c r="E4" i="1"/>
  <c r="E4" i="3"/>
  <c r="D12" i="1"/>
  <c r="B24" i="1"/>
  <c r="C24" i="1"/>
  <c r="D24" i="1"/>
  <c r="F15" i="1" l="1"/>
  <c r="E9" i="3"/>
  <c r="D13" i="1"/>
  <c r="E13" i="1" s="1"/>
  <c r="E12" i="1"/>
  <c r="E14" i="1"/>
  <c r="F14" i="1" s="1"/>
  <c r="H5" i="1"/>
  <c r="H6" i="1"/>
  <c r="H4" i="1"/>
  <c r="J4" i="1"/>
  <c r="E5" i="1"/>
  <c r="J5" i="1" s="1"/>
  <c r="E6" i="1"/>
  <c r="J6" i="1" s="1"/>
  <c r="E12" i="3" l="1"/>
  <c r="E10" i="3"/>
  <c r="E11" i="3"/>
  <c r="E8" i="3"/>
  <c r="E2" i="3" l="1"/>
</calcChain>
</file>

<file path=xl/sharedStrings.xml><?xml version="1.0" encoding="utf-8"?>
<sst xmlns="http://schemas.openxmlformats.org/spreadsheetml/2006/main" count="58" uniqueCount="35">
  <si>
    <t>September</t>
  </si>
  <si>
    <t>Bulan</t>
  </si>
  <si>
    <t>Oktober</t>
  </si>
  <si>
    <t>November</t>
  </si>
  <si>
    <t>Target</t>
  </si>
  <si>
    <t>Realisasi</t>
  </si>
  <si>
    <t>Defect</t>
  </si>
  <si>
    <t>Persentase</t>
  </si>
  <si>
    <t>Standart defect perusahaan</t>
  </si>
  <si>
    <t>pada 3 bulan terakhir, perusahaan mengalami reject diatas perusahaan</t>
  </si>
  <si>
    <t>Potongan tidak presisi</t>
  </si>
  <si>
    <t>tinta meluber</t>
  </si>
  <si>
    <t>Sobek saat proses cutting</t>
  </si>
  <si>
    <t>kehabisan tinta</t>
  </si>
  <si>
    <t>Jenis kecacatan</t>
  </si>
  <si>
    <t>Jumlah kecacatan</t>
  </si>
  <si>
    <t>Total</t>
  </si>
  <si>
    <t>Jumlah Produksi</t>
  </si>
  <si>
    <t>*Measure</t>
  </si>
  <si>
    <t>DPO</t>
  </si>
  <si>
    <t>DPMO</t>
  </si>
  <si>
    <t>Nilai Sigma</t>
  </si>
  <si>
    <t>Persentase kecacatan</t>
  </si>
  <si>
    <t>Rata-rata</t>
  </si>
  <si>
    <t>Produksi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</si>
  <si>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</si>
  <si>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</si>
  <si>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</si>
  <si>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</si>
  <si>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</si>
  <si>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</si>
  <si>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</si>
  <si>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</si>
  <si>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Desember</t>
  </si>
  <si>
    <t>Data Produksi Karton PT. XYZ Tahun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</si>
</sst>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00"/>
    <numFmt numFmtId="166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9" fontId="2" fillId="0" borderId="0" xfId="1" applyFont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4" borderId="1" xfId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  <xf numFmtId="164" fontId="2" fillId="5" borderId="1" xfId="1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2" fillId="0" borderId="2" xfId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715A2-2C1F-40F7-A235-87745D2A554B}">
  <dimension ref="A1:G13"/>
  <sheetViews>
    <sheetView topLeftCell="A4" zoomScale="94" zoomScaleNormal="100" workbookViewId="0">
      <selection activeCell="J7" sqref="J7"/>
    </sheetView>
  </sheetViews>
  <sheetFormatPr defaultRowHeight="14.5" x14ac:dyDescent="0.35"/>
  <cols>
    <col min="1" max="1" width="14.36328125" customWidth="1"/>
    <col min="2" max="2" width="9.6328125" customWidth="1"/>
    <col min="4" max="4" width="8.36328125" customWidth="1"/>
    <col min="5" max="5" width="18.81640625" bestFit="1" customWidth="1"/>
    <col min="6" max="6" width="11.26953125" bestFit="1" customWidth="1"/>
    <col min="7" max="7" width="9.90625" bestFit="1" customWidth="1"/>
  </cols>
  <sheetData>
    <row r="1" spans="1:7" ht="15.5" x14ac:dyDescent="0.35">
      <c r="A1" s="18" t="s">
        <v>1</v>
      </c>
      <c r="B1" s="1" t="s">
        <v>4</v>
      </c>
      <c r="C1" s="1" t="s">
        <v>24</v>
      </c>
      <c r="D1" s="1" t="s">
        <v>6</v>
      </c>
      <c r="E1" s="1" t="s">
        <v>22</v>
      </c>
      <c r="F1" s="21" t="s">
        <v>7</v>
      </c>
      <c r="G1" s="21" t="s">
        <v>7</v>
      </c>
    </row>
    <row r="2" spans="1:7" ht="15.5" x14ac:dyDescent="0.35">
      <c r="A2" s="19" t="s">
        <v>25</v>
      </c>
      <c r="B2" s="6">
        <v>1450178</v>
      </c>
      <c r="C2" s="6">
        <v>1437862</v>
      </c>
      <c r="D2" s="6">
        <f>B2-C2</f>
        <v>12316</v>
      </c>
      <c r="E2" s="9">
        <f>D2/C2</f>
        <v>8.5654951587843618E-3</v>
      </c>
      <c r="F2" s="22">
        <v>1</v>
      </c>
      <c r="G2" s="23">
        <f>F2-E2</f>
        <v>0.99143450484121565</v>
      </c>
    </row>
    <row r="3" spans="1:7" ht="15.5" x14ac:dyDescent="0.35">
      <c r="A3" s="19" t="s">
        <v>26</v>
      </c>
      <c r="B3" s="6">
        <v>1484166</v>
      </c>
      <c r="C3" s="6">
        <v>1468923</v>
      </c>
      <c r="D3" s="6">
        <f t="shared" ref="D3:D13" si="0">B3-C3</f>
        <v>15243</v>
      </c>
      <c r="E3" s="9">
        <f t="shared" ref="E3:E13" si="1">D3/C3</f>
        <v>1.0376990488950067E-2</v>
      </c>
      <c r="F3" s="22">
        <v>1</v>
      </c>
      <c r="G3" s="23">
        <f t="shared" ref="G3:G13" si="2">F3-E3</f>
        <v>0.98962300951104998</v>
      </c>
    </row>
    <row r="4" spans="1:7" ht="15.5" x14ac:dyDescent="0.35">
      <c r="A4" s="19" t="s">
        <v>27</v>
      </c>
      <c r="B4" s="6">
        <v>1500050</v>
      </c>
      <c r="C4" s="6">
        <v>1486870</v>
      </c>
      <c r="D4" s="6">
        <f t="shared" si="0"/>
        <v>13180</v>
      </c>
      <c r="E4" s="9">
        <f t="shared" si="1"/>
        <v>8.8642584758586822E-3</v>
      </c>
      <c r="F4" s="22">
        <v>1</v>
      </c>
      <c r="G4" s="23">
        <f t="shared" si="2"/>
        <v>0.9911357415241413</v>
      </c>
    </row>
    <row r="5" spans="1:7" ht="15.5" x14ac:dyDescent="0.35">
      <c r="A5" s="19" t="s">
        <v>28</v>
      </c>
      <c r="B5" s="6">
        <v>1452830</v>
      </c>
      <c r="C5" s="6">
        <v>1440325</v>
      </c>
      <c r="D5" s="6">
        <f t="shared" si="0"/>
        <v>12505</v>
      </c>
      <c r="E5" s="9">
        <f t="shared" si="1"/>
        <v>8.6820682831999715E-3</v>
      </c>
      <c r="F5" s="22">
        <v>1</v>
      </c>
      <c r="G5" s="23">
        <f t="shared" si="2"/>
        <v>0.99131793171680005</v>
      </c>
    </row>
    <row r="6" spans="1:7" ht="15.5" x14ac:dyDescent="0.35">
      <c r="A6" s="19" t="s">
        <v>29</v>
      </c>
      <c r="B6" s="6">
        <v>1602600</v>
      </c>
      <c r="C6" s="6">
        <v>1595225</v>
      </c>
      <c r="D6" s="6">
        <f t="shared" si="0"/>
        <v>7375</v>
      </c>
      <c r="E6" s="9">
        <f t="shared" si="1"/>
        <v>4.6231722797724457E-3</v>
      </c>
      <c r="F6" s="22">
        <v>1</v>
      </c>
      <c r="G6" s="23">
        <f t="shared" si="2"/>
        <v>0.99537682772022751</v>
      </c>
    </row>
    <row r="7" spans="1:7" ht="15.5" x14ac:dyDescent="0.35">
      <c r="A7" s="19" t="s">
        <v>30</v>
      </c>
      <c r="B7" s="6">
        <v>1635404</v>
      </c>
      <c r="C7" s="6">
        <v>1635404</v>
      </c>
      <c r="D7" s="6">
        <f t="shared" si="0"/>
        <v>0</v>
      </c>
      <c r="E7" s="9">
        <f t="shared" si="1"/>
        <v>0</v>
      </c>
      <c r="F7" s="22">
        <v>1</v>
      </c>
      <c r="G7" s="23">
        <f t="shared" si="2"/>
        <v>1</v>
      </c>
    </row>
    <row r="8" spans="1:7" ht="15.5" x14ac:dyDescent="0.35">
      <c r="A8" s="19" t="s">
        <v>31</v>
      </c>
      <c r="B8" s="6">
        <v>1583375</v>
      </c>
      <c r="C8" s="6">
        <v>1580135</v>
      </c>
      <c r="D8" s="6">
        <f t="shared" si="0"/>
        <v>3240</v>
      </c>
      <c r="E8" s="9">
        <f t="shared" si="1"/>
        <v>2.0504577140560776E-3</v>
      </c>
      <c r="F8" s="22">
        <v>1</v>
      </c>
      <c r="G8" s="23">
        <f t="shared" si="2"/>
        <v>0.9979495422859439</v>
      </c>
    </row>
    <row r="9" spans="1:7" ht="15.5" x14ac:dyDescent="0.35">
      <c r="A9" s="19" t="s">
        <v>32</v>
      </c>
      <c r="B9" s="6">
        <v>1479138</v>
      </c>
      <c r="C9" s="6">
        <v>1465040</v>
      </c>
      <c r="D9" s="6">
        <f t="shared" si="0"/>
        <v>14098</v>
      </c>
      <c r="E9" s="9">
        <f t="shared" si="1"/>
        <v>9.6229454485884346E-3</v>
      </c>
      <c r="F9" s="22">
        <v>1</v>
      </c>
      <c r="G9" s="23">
        <f t="shared" si="2"/>
        <v>0.99037705455141156</v>
      </c>
    </row>
    <row r="10" spans="1:7" ht="15.5" x14ac:dyDescent="0.35">
      <c r="A10" s="19" t="s">
        <v>0</v>
      </c>
      <c r="B10" s="6">
        <v>1471920</v>
      </c>
      <c r="C10" s="6">
        <v>1450380</v>
      </c>
      <c r="D10" s="6">
        <f t="shared" si="0"/>
        <v>21540</v>
      </c>
      <c r="E10" s="20">
        <f t="shared" si="1"/>
        <v>1.4851280354114094E-2</v>
      </c>
      <c r="F10" s="22">
        <v>1</v>
      </c>
      <c r="G10" s="23">
        <f t="shared" si="2"/>
        <v>0.98514871964588591</v>
      </c>
    </row>
    <row r="11" spans="1:7" ht="15.5" x14ac:dyDescent="0.35">
      <c r="A11" s="19" t="s">
        <v>2</v>
      </c>
      <c r="B11" s="6">
        <v>1346134</v>
      </c>
      <c r="C11" s="6">
        <v>1325284</v>
      </c>
      <c r="D11" s="6">
        <f t="shared" si="0"/>
        <v>20850</v>
      </c>
      <c r="E11" s="20">
        <f t="shared" si="1"/>
        <v>1.5732476963428218E-2</v>
      </c>
      <c r="F11" s="22">
        <v>1</v>
      </c>
      <c r="G11" s="23">
        <f t="shared" si="2"/>
        <v>0.98426752303657183</v>
      </c>
    </row>
    <row r="12" spans="1:7" ht="15.5" x14ac:dyDescent="0.35">
      <c r="A12" s="19" t="s">
        <v>3</v>
      </c>
      <c r="B12" s="6">
        <v>1496117</v>
      </c>
      <c r="C12" s="6">
        <v>1472685</v>
      </c>
      <c r="D12" s="6">
        <f t="shared" si="0"/>
        <v>23432</v>
      </c>
      <c r="E12" s="20">
        <f t="shared" si="1"/>
        <v>1.5911073990704055E-2</v>
      </c>
      <c r="F12" s="22">
        <v>1</v>
      </c>
      <c r="G12" s="23">
        <f t="shared" si="2"/>
        <v>0.98408892600929598</v>
      </c>
    </row>
    <row r="13" spans="1:7" ht="15.5" x14ac:dyDescent="0.35">
      <c r="A13" s="19" t="s">
        <v>33</v>
      </c>
      <c r="B13" s="6">
        <v>1468831</v>
      </c>
      <c r="C13" s="6">
        <v>1454378</v>
      </c>
      <c r="D13" s="6">
        <f t="shared" si="0"/>
        <v>14453</v>
      </c>
      <c r="E13" s="9">
        <f t="shared" si="1"/>
        <v>9.9375815640775651E-3</v>
      </c>
      <c r="F13" s="22">
        <v>1</v>
      </c>
      <c r="G13" s="23">
        <f t="shared" si="2"/>
        <v>0.99006241843592246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528E-3AD6-424A-9210-EF7B8DD7F7C2}">
  <dimension ref="A1:J24"/>
  <sheetViews>
    <sheetView tabSelected="1" topLeftCell="A37" zoomScale="86" zoomScaleNormal="100" workbookViewId="0">
      <selection sqref="A1:E1"/>
    </sheetView>
  </sheetViews>
  <sheetFormatPr defaultRowHeight="15.5" x14ac:dyDescent="0.35"/>
  <cols>
    <col min="1" max="1" width="24.7265625" style="3" customWidth="1"/>
    <col min="2" max="2" width="16.1796875" style="3" bestFit="1" customWidth="1"/>
    <col min="3" max="3" width="9.08984375" style="3" bestFit="1" customWidth="1"/>
    <col min="4" max="4" width="10.7265625" style="3" bestFit="1" customWidth="1"/>
    <col min="5" max="5" width="19.7265625" style="10" bestFit="1" customWidth="1"/>
    <col min="6" max="6" width="17.90625" style="3" customWidth="1"/>
    <col min="7" max="7" width="10.453125" style="3" bestFit="1" customWidth="1"/>
    <col min="8" max="8" width="16.1796875" style="3" bestFit="1" customWidth="1"/>
    <col min="9" max="10" width="9.90625" style="3" bestFit="1" customWidth="1"/>
    <col min="11" max="16384" width="8.7265625" style="3"/>
  </cols>
  <sheetData>
    <row r="1" spans="1:10" x14ac:dyDescent="0.35">
      <c r="A1" s="24" t="s">
        <v>34</v>
      </c>
      <c r="B1" s="24"/>
      <c r="C1" s="24"/>
      <c r="D1" s="24"/>
      <c r="E1" s="24"/>
    </row>
    <row r="2" spans="1:10" x14ac:dyDescent="0.35">
      <c r="A2" s="25" t="s">
        <v>8</v>
      </c>
      <c r="B2" s="25"/>
      <c r="C2" s="25"/>
      <c r="D2" s="25"/>
      <c r="E2" s="25"/>
      <c r="F2" s="8">
        <v>0.01</v>
      </c>
    </row>
    <row r="3" spans="1:10" x14ac:dyDescent="0.35">
      <c r="A3" s="16" t="s">
        <v>1</v>
      </c>
      <c r="B3" s="16" t="s">
        <v>4</v>
      </c>
      <c r="C3" s="16" t="s">
        <v>5</v>
      </c>
      <c r="D3" s="16" t="s">
        <v>6</v>
      </c>
      <c r="E3" s="17" t="s">
        <v>22</v>
      </c>
      <c r="G3" s="16" t="s">
        <v>1</v>
      </c>
      <c r="H3" s="16" t="s">
        <v>17</v>
      </c>
      <c r="I3" s="16" t="s">
        <v>6</v>
      </c>
      <c r="J3" s="16" t="s">
        <v>7</v>
      </c>
    </row>
    <row r="4" spans="1:10" x14ac:dyDescent="0.35">
      <c r="A4" s="6" t="s">
        <v>0</v>
      </c>
      <c r="B4" s="6">
        <f>C4+D4</f>
        <v>1471920</v>
      </c>
      <c r="C4" s="6">
        <v>1450380</v>
      </c>
      <c r="D4" s="6">
        <v>21540</v>
      </c>
      <c r="E4" s="9">
        <f>D4/C4</f>
        <v>1.4851280354114094E-2</v>
      </c>
      <c r="G4" s="4" t="s">
        <v>0</v>
      </c>
      <c r="H4" s="4">
        <f>C4</f>
        <v>1450380</v>
      </c>
      <c r="I4" s="4">
        <v>21540</v>
      </c>
      <c r="J4" s="5">
        <f>E4</f>
        <v>1.4851280354114094E-2</v>
      </c>
    </row>
    <row r="5" spans="1:10" x14ac:dyDescent="0.35">
      <c r="A5" s="6" t="s">
        <v>2</v>
      </c>
      <c r="B5" s="6">
        <f t="shared" ref="B5:B6" si="0">C5+D5</f>
        <v>1346134</v>
      </c>
      <c r="C5" s="6">
        <v>1325284</v>
      </c>
      <c r="D5" s="6">
        <v>20850</v>
      </c>
      <c r="E5" s="9">
        <f t="shared" ref="E5:E6" si="1">D5/C5</f>
        <v>1.5732476963428218E-2</v>
      </c>
      <c r="G5" s="4" t="s">
        <v>2</v>
      </c>
      <c r="H5" s="4">
        <f>C5</f>
        <v>1325284</v>
      </c>
      <c r="I5" s="4">
        <v>20850</v>
      </c>
      <c r="J5" s="5">
        <f>E5</f>
        <v>1.5732476963428218E-2</v>
      </c>
    </row>
    <row r="6" spans="1:10" x14ac:dyDescent="0.35">
      <c r="A6" s="6" t="s">
        <v>3</v>
      </c>
      <c r="B6" s="6">
        <f t="shared" si="0"/>
        <v>1496117</v>
      </c>
      <c r="C6" s="6">
        <v>1472685</v>
      </c>
      <c r="D6" s="6">
        <v>23432</v>
      </c>
      <c r="E6" s="9">
        <f t="shared" si="1"/>
        <v>1.5911073990704055E-2</v>
      </c>
      <c r="G6" s="4" t="s">
        <v>3</v>
      </c>
      <c r="H6" s="4">
        <f t="shared" ref="H6" si="2">C6</f>
        <v>1472685</v>
      </c>
      <c r="I6" s="4">
        <v>23432</v>
      </c>
      <c r="J6" s="5">
        <f>E6</f>
        <v>1.5911073990704055E-2</v>
      </c>
    </row>
    <row r="8" spans="1:10" x14ac:dyDescent="0.35">
      <c r="A8" s="3" t="s">
        <v>9</v>
      </c>
    </row>
    <row r="10" spans="1:10" x14ac:dyDescent="0.35">
      <c r="A10" s="3" t="s">
        <v>18</v>
      </c>
    </row>
    <row r="11" spans="1:10" x14ac:dyDescent="0.35">
      <c r="A11" s="1" t="s">
        <v>1</v>
      </c>
      <c r="B11" s="1" t="s">
        <v>17</v>
      </c>
      <c r="C11" s="1" t="s">
        <v>6</v>
      </c>
      <c r="D11" s="1" t="s">
        <v>19</v>
      </c>
      <c r="E11" s="2" t="s">
        <v>20</v>
      </c>
      <c r="F11" s="1" t="s">
        <v>21</v>
      </c>
    </row>
    <row r="12" spans="1:10" x14ac:dyDescent="0.35">
      <c r="A12" s="6" t="s">
        <v>0</v>
      </c>
      <c r="B12" s="6">
        <f>H4</f>
        <v>1450380</v>
      </c>
      <c r="C12" s="6">
        <v>21540</v>
      </c>
      <c r="D12" s="7">
        <f>C12/(B12*4)</f>
        <v>3.7128200885285234E-3</v>
      </c>
      <c r="E12" s="11">
        <f>D12*1000000</f>
        <v>3712.8200885285232</v>
      </c>
      <c r="F12" s="12">
        <f>NORMSINV((1000000-E12)/1000000)+1.5</f>
        <v>4.1771273628103183</v>
      </c>
    </row>
    <row r="13" spans="1:10" x14ac:dyDescent="0.35">
      <c r="A13" s="6" t="s">
        <v>2</v>
      </c>
      <c r="B13" s="6">
        <f t="shared" ref="B13:B14" si="3">H5</f>
        <v>1325284</v>
      </c>
      <c r="C13" s="6">
        <v>20850</v>
      </c>
      <c r="D13" s="7">
        <f>C13/(B13*4)</f>
        <v>3.9331192408570545E-3</v>
      </c>
      <c r="E13" s="11">
        <f t="shared" ref="E13:E14" si="4">D13*1000000</f>
        <v>3933.1192408570546</v>
      </c>
      <c r="F13" s="12">
        <f>NORMSINV((1000000-E13)/1000000)+1.5</f>
        <v>4.1577578731874221</v>
      </c>
    </row>
    <row r="14" spans="1:10" x14ac:dyDescent="0.35">
      <c r="A14" s="6" t="s">
        <v>3</v>
      </c>
      <c r="B14" s="6">
        <f t="shared" si="3"/>
        <v>1472685</v>
      </c>
      <c r="C14" s="6">
        <v>23432</v>
      </c>
      <c r="D14" s="7">
        <f>C14/(B14*4)</f>
        <v>3.9777684976760137E-3</v>
      </c>
      <c r="E14" s="11">
        <f t="shared" si="4"/>
        <v>3977.7684976760138</v>
      </c>
      <c r="F14" s="12">
        <f>NORMSINV((1000000-E14)/1000000)+1.5</f>
        <v>4.1539510360241758</v>
      </c>
    </row>
    <row r="15" spans="1:10" x14ac:dyDescent="0.35">
      <c r="A15" s="6" t="s">
        <v>23</v>
      </c>
      <c r="B15" s="6"/>
      <c r="C15" s="15"/>
      <c r="D15" s="7">
        <f>AVERAGE(D12:D14)</f>
        <v>3.874569275687197E-3</v>
      </c>
      <c r="E15" s="13">
        <f>AVERAGE(E12:E14)</f>
        <v>3874.5692756871972</v>
      </c>
      <c r="F15" s="14">
        <f>AVERAGE(F12:F14)</f>
        <v>4.1629454240073054</v>
      </c>
    </row>
    <row r="18" spans="1:4" x14ac:dyDescent="0.35">
      <c r="A18" s="29" t="s">
        <v>14</v>
      </c>
      <c r="B18" s="26" t="s">
        <v>15</v>
      </c>
      <c r="C18" s="27"/>
      <c r="D18" s="28"/>
    </row>
    <row r="19" spans="1:4" x14ac:dyDescent="0.35">
      <c r="A19" s="30"/>
      <c r="B19" s="1" t="s">
        <v>0</v>
      </c>
      <c r="C19" s="1" t="s">
        <v>2</v>
      </c>
      <c r="D19" s="1" t="s">
        <v>3</v>
      </c>
    </row>
    <row r="20" spans="1:4" x14ac:dyDescent="0.35">
      <c r="A20" s="6" t="s">
        <v>10</v>
      </c>
      <c r="B20" s="6">
        <v>5469</v>
      </c>
      <c r="C20" s="6">
        <v>5212</v>
      </c>
      <c r="D20" s="6">
        <v>6051</v>
      </c>
    </row>
    <row r="21" spans="1:4" x14ac:dyDescent="0.35">
      <c r="A21" s="6" t="s">
        <v>12</v>
      </c>
      <c r="B21" s="6">
        <v>5322</v>
      </c>
      <c r="C21" s="6">
        <v>5237</v>
      </c>
      <c r="D21" s="6">
        <v>5652</v>
      </c>
    </row>
    <row r="22" spans="1:4" x14ac:dyDescent="0.35">
      <c r="A22" s="6" t="s">
        <v>11</v>
      </c>
      <c r="B22" s="6">
        <v>5389</v>
      </c>
      <c r="C22" s="6">
        <v>5168</v>
      </c>
      <c r="D22" s="6">
        <v>5875</v>
      </c>
    </row>
    <row r="23" spans="1:4" x14ac:dyDescent="0.35">
      <c r="A23" s="6" t="s">
        <v>13</v>
      </c>
      <c r="B23" s="6">
        <v>5360</v>
      </c>
      <c r="C23" s="6">
        <v>5233</v>
      </c>
      <c r="D23" s="6">
        <v>5854</v>
      </c>
    </row>
    <row r="24" spans="1:4" x14ac:dyDescent="0.35">
      <c r="A24" s="6" t="s">
        <v>16</v>
      </c>
      <c r="B24" s="6">
        <f>SUM(B20:B23)</f>
        <v>21540</v>
      </c>
      <c r="C24" s="6">
        <f>SUM(C20:C23)</f>
        <v>20850</v>
      </c>
      <c r="D24" s="6">
        <f>SUM(D20:D23)</f>
        <v>23432</v>
      </c>
    </row>
  </sheetData>
  <mergeCells count="4">
    <mergeCell ref="A1:E1"/>
    <mergeCell ref="A2:E2"/>
    <mergeCell ref="B18:D18"/>
    <mergeCell ref="A18:A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Produksi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Adinda Syakina</dc:creator>
  <cp:lastModifiedBy>Adinda Syakina</cp:lastModifiedBy>
  <dcterms:created xsi:type="dcterms:W3CDTF">2024-12-09T03:16:23Z</dcterms:created>
  <dcterms:modified xsi:type="dcterms:W3CDTF">2025-05-27T07:35:55Z</dcterms:modified>
</cp:coreProperties>
</file>